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Gaming\Finance\Monthly\Slots\F21\08 Feb\Adhoc\"/>
    </mc:Choice>
  </mc:AlternateContent>
  <bookViews>
    <workbookView xWindow="480" yWindow="75" windowWidth="27795" windowHeight="12075"/>
  </bookViews>
  <sheets>
    <sheet name="Summary" sheetId="2" r:id="rId1"/>
  </sheets>
  <calcPr calcId="162913" concurrentCalc="0"/>
  <customWorkbookViews>
    <customWorkbookView name="Mary Vanin - Personal View" guid="{74C0477F-0353-4CCC-9ECD-37B0C4E0F2E5}" mergeInterval="0" personalView="1" maximized="1" windowWidth="1920" windowHeight="814" activeSheetId="3"/>
    <customWorkbookView name="Shu Zhang - Personal View" guid="{C29C8CF1-20E1-47B9-87A3-72A90A9244BE}" mergeInterval="0" personalView="1" maximized="1" windowWidth="1920" windowHeight="855" activeSheetId="3"/>
    <customWorkbookView name="Steven Galea - Personal View" guid="{E89BB7D5-ED63-4D1D-B9FE-25A6B8569A2E}" mergeInterval="0" personalView="1" maximized="1" windowWidth="1920" windowHeight="829" activeSheetId="4"/>
    <customWorkbookView name="Jose Machado - Personal View" guid="{55F95B73-C17F-4CC3-9598-2A2C2DEBF078}" mergeInterval="0" personalView="1" maximized="1" xWindow="-8" yWindow="-8" windowWidth="1936" windowHeight="1056" activeSheetId="3"/>
  </customWorkbookViews>
</workbook>
</file>

<file path=xl/calcChain.xml><?xml version="1.0" encoding="utf-8"?>
<calcChain xmlns="http://schemas.openxmlformats.org/spreadsheetml/2006/main">
  <c r="U19" i="2" l="1"/>
  <c r="U18" i="2"/>
  <c r="U17" i="2"/>
  <c r="U16" i="2"/>
  <c r="U15" i="2"/>
  <c r="U14" i="2"/>
  <c r="U13" i="2"/>
  <c r="U5" i="2"/>
  <c r="U6" i="2"/>
  <c r="U7" i="2"/>
  <c r="U8" i="2"/>
  <c r="U9" i="2"/>
  <c r="U10" i="2"/>
  <c r="U11" i="2"/>
  <c r="U12" i="2"/>
  <c r="U4" i="2"/>
  <c r="U20" i="2"/>
  <c r="V4" i="2"/>
  <c r="V20" i="2"/>
  <c r="V5" i="2"/>
  <c r="V7" i="2"/>
  <c r="V9" i="2"/>
  <c r="V11" i="2"/>
  <c r="V19" i="2"/>
  <c r="V6" i="2"/>
  <c r="V8" i="2"/>
  <c r="V10" i="2"/>
  <c r="V12" i="2"/>
  <c r="V13" i="2"/>
  <c r="V15" i="2"/>
  <c r="V16" i="2"/>
  <c r="V17" i="2"/>
  <c r="V18" i="2"/>
  <c r="V14" i="2"/>
</calcChain>
</file>

<file path=xl/sharedStrings.xml><?xml version="1.0" encoding="utf-8"?>
<sst xmlns="http://schemas.openxmlformats.org/spreadsheetml/2006/main" count="21" uniqueCount="21">
  <si>
    <t>CONSOLATION PRIZES</t>
  </si>
  <si>
    <t>Member Consolations</t>
  </si>
  <si>
    <t>MAIL OUTS</t>
  </si>
  <si>
    <t>MATCHPLAY</t>
  </si>
  <si>
    <t>MISCELLANEOUS</t>
  </si>
  <si>
    <t>RANDOM RICHES PROMO</t>
  </si>
  <si>
    <t>POKIE CREDIT TCKT TOTAL</t>
  </si>
  <si>
    <t>Fiscal Year Number</t>
  </si>
  <si>
    <t>Turnover</t>
  </si>
  <si>
    <t>Net Revenue</t>
  </si>
  <si>
    <t>Rewards Amount</t>
  </si>
  <si>
    <t>Total Points</t>
  </si>
  <si>
    <t>Total Bonusing</t>
  </si>
  <si>
    <t>PROMOTIONAL TICKETS</t>
  </si>
  <si>
    <t>Free Credits Program</t>
  </si>
  <si>
    <t>Country Members</t>
  </si>
  <si>
    <t>Birthday Promotions</t>
  </si>
  <si>
    <t>Progam Promotions</t>
  </si>
  <si>
    <t>Incentive Programs</t>
  </si>
  <si>
    <t>From DACOM</t>
  </si>
  <si>
    <t>From COGNOS when DACOM data is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</si>
</sst>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[Red]\(&quot;$&quot;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332B04"/>
      <name val="Tahoma"/>
      <family val="2"/>
    </font>
    <font>
      <sz val="8"/>
      <color rgb="FF000000"/>
      <name val="Tahoma"/>
      <family val="2"/>
    </font>
    <font>
      <b/>
      <sz val="8"/>
      <color theme="0"/>
      <name val="Tahoma"/>
      <family val="2"/>
    </font>
    <font>
      <b/>
      <sz val="8"/>
      <color rgb="FF000000"/>
      <name val="Tahoma"/>
      <family val="2"/>
    </font>
    <font>
      <sz val="18"/>
      <color theme="3"/>
      <name val="Cambria"/>
      <family val="2"/>
      <scheme val="major"/>
    </font>
    <font>
      <sz val="10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2DD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332B04"/>
      </left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/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/>
      <right style="medium">
        <color rgb="FF332B04"/>
      </right>
      <top/>
      <bottom style="medium">
        <color rgb="FF332B0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/>
  </cellStyleXfs>
  <cellXfs count="20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164" fontId="19" fillId="0" borderId="12" xfId="0" applyNumberFormat="1" applyFont="1" applyBorder="1" applyAlignment="1">
      <alignment horizontal="right" vertical="center"/>
    </xf>
    <xf numFmtId="164" fontId="19" fillId="36" borderId="12" xfId="0" applyNumberFormat="1" applyFont="1" applyFill="1" applyBorder="1" applyAlignment="1">
      <alignment horizontal="right" vertical="center"/>
    </xf>
    <xf numFmtId="164" fontId="21" fillId="0" borderId="12" xfId="0" applyNumberFormat="1" applyFont="1" applyBorder="1" applyAlignment="1">
      <alignment horizontal="right" vertical="center"/>
    </xf>
    <xf numFmtId="0" fontId="0" fillId="0" borderId="0" xfId="0"/>
    <xf numFmtId="164" fontId="19" fillId="37" borderId="12" xfId="0" applyNumberFormat="1" applyFont="1" applyFill="1" applyBorder="1" applyAlignment="1">
      <alignment horizontal="right" vertical="center"/>
    </xf>
    <xf numFmtId="164" fontId="21" fillId="37" borderId="12" xfId="0" applyNumberFormat="1" applyFont="1" applyFill="1" applyBorder="1" applyAlignment="1">
      <alignment horizontal="right" vertical="center"/>
    </xf>
    <xf numFmtId="0" fontId="19" fillId="37" borderId="12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0" fillId="0" borderId="0" xfId="0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0"/>
  <sheetViews>
    <sheetView showGridLines="0" tabSelected="1" workbookViewId="0">
      <selection activeCell="G26" sqref="G26"/>
    </sheetView>
  </sheetViews>
  <sheetFormatPr defaultRowHeight="15" x14ac:dyDescent="0.25"/>
  <cols>
    <col min="2" max="2" width="13.85546875" bestFit="1" customWidth="1"/>
    <col min="3" max="3" width="16.42578125" bestFit="1" customWidth="1"/>
    <col min="4" max="4" width="14.5703125" bestFit="1" customWidth="1"/>
    <col min="5" max="5" width="13.140625" bestFit="1" customWidth="1"/>
    <col min="6" max="6" width="1.85546875" customWidth="1"/>
    <col min="7" max="7" width="15" bestFit="1" customWidth="1"/>
    <col min="8" max="12" width="12.7109375" customWidth="1"/>
    <col min="13" max="13" width="14" customWidth="1"/>
    <col min="14" max="15" width="12.7109375" customWidth="1"/>
    <col min="16" max="21" width="12.7109375" style="8" customWidth="1"/>
    <col min="22" max="22" width="12.7109375" customWidth="1"/>
  </cols>
  <sheetData>
    <row r="2" spans="2:22" ht="15.75" thickBot="1" x14ac:dyDescent="0.3"/>
    <row r="3" spans="2:22" ht="21.75" thickBot="1" x14ac:dyDescent="0.3">
      <c r="B3" s="13"/>
      <c r="C3" s="1" t="s">
        <v>7</v>
      </c>
      <c r="D3" s="2" t="s">
        <v>8</v>
      </c>
      <c r="E3" s="2" t="s">
        <v>9</v>
      </c>
      <c r="F3" s="2"/>
      <c r="G3" s="2" t="s">
        <v>10</v>
      </c>
      <c r="H3" s="3" t="s">
        <v>14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0</v>
      </c>
      <c r="O3" s="3" t="s">
        <v>6</v>
      </c>
      <c r="P3" s="3" t="s">
        <v>13</v>
      </c>
      <c r="Q3" s="3" t="s">
        <v>17</v>
      </c>
      <c r="R3" s="3" t="s">
        <v>16</v>
      </c>
      <c r="S3" s="3" t="s">
        <v>15</v>
      </c>
      <c r="T3" s="3" t="s">
        <v>18</v>
      </c>
      <c r="U3" s="3" t="s">
        <v>11</v>
      </c>
      <c r="V3" s="4" t="s">
        <v>12</v>
      </c>
    </row>
    <row r="4" spans="2:22" ht="15.75" thickBot="1" x14ac:dyDescent="0.3">
      <c r="B4" s="14" t="s">
        <v>20</v>
      </c>
      <c r="C4" s="11">
        <v>2005</v>
      </c>
      <c r="D4" s="9">
        <v>3967418646.04</v>
      </c>
      <c r="E4" s="9">
        <v>323348200.51999998</v>
      </c>
      <c r="F4" s="9"/>
      <c r="G4" s="10">
        <v>0</v>
      </c>
      <c r="H4" s="9">
        <v>27100608</v>
      </c>
      <c r="I4" s="9">
        <v>0</v>
      </c>
      <c r="J4" s="9">
        <v>7084530</v>
      </c>
      <c r="K4" s="9">
        <v>15688126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216650</v>
      </c>
      <c r="R4" s="9">
        <v>524110</v>
      </c>
      <c r="S4" s="9">
        <v>585149</v>
      </c>
      <c r="T4" s="9">
        <v>693690</v>
      </c>
      <c r="U4" s="10">
        <f t="shared" ref="U4:U20" si="0">+SUM(H4:T4)</f>
        <v>51892863</v>
      </c>
      <c r="V4" s="10">
        <f t="shared" ref="V4:V20" si="1">+G4+U4</f>
        <v>51892863</v>
      </c>
    </row>
    <row r="5" spans="2:22" ht="15.75" thickBot="1" x14ac:dyDescent="0.3">
      <c r="B5" s="15"/>
      <c r="C5" s="11">
        <v>2006</v>
      </c>
      <c r="D5" s="9">
        <v>4366686874.21</v>
      </c>
      <c r="E5" s="9">
        <v>364084420.60000002</v>
      </c>
      <c r="F5" s="9"/>
      <c r="G5" s="10">
        <v>0</v>
      </c>
      <c r="H5" s="9">
        <v>28608578</v>
      </c>
      <c r="I5" s="9">
        <v>0</v>
      </c>
      <c r="J5" s="9">
        <v>7197495</v>
      </c>
      <c r="K5" s="9">
        <v>19167581.640000001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287850</v>
      </c>
      <c r="R5" s="9">
        <v>433285</v>
      </c>
      <c r="S5" s="9">
        <v>615000</v>
      </c>
      <c r="T5" s="9">
        <v>641815</v>
      </c>
      <c r="U5" s="10">
        <f t="shared" si="0"/>
        <v>56951604.640000001</v>
      </c>
      <c r="V5" s="10">
        <f t="shared" si="1"/>
        <v>56951604.640000001</v>
      </c>
    </row>
    <row r="6" spans="2:22" ht="15.75" thickBot="1" x14ac:dyDescent="0.3">
      <c r="B6" s="15"/>
      <c r="C6" s="11">
        <v>2007</v>
      </c>
      <c r="D6" s="9">
        <v>4352968473.7200003</v>
      </c>
      <c r="E6" s="9">
        <v>367531498.35000002</v>
      </c>
      <c r="F6" s="9"/>
      <c r="G6" s="10">
        <v>0</v>
      </c>
      <c r="H6" s="9">
        <v>37618409</v>
      </c>
      <c r="I6" s="9">
        <v>0</v>
      </c>
      <c r="J6" s="9">
        <v>6731198</v>
      </c>
      <c r="K6" s="9">
        <v>22448587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342700</v>
      </c>
      <c r="R6" s="9">
        <v>279960</v>
      </c>
      <c r="S6" s="9">
        <v>241232</v>
      </c>
      <c r="T6" s="9">
        <v>197160</v>
      </c>
      <c r="U6" s="10">
        <f t="shared" si="0"/>
        <v>67859246</v>
      </c>
      <c r="V6" s="10">
        <f t="shared" si="1"/>
        <v>67859246</v>
      </c>
    </row>
    <row r="7" spans="2:22" ht="15.75" thickBot="1" x14ac:dyDescent="0.3">
      <c r="B7" s="15"/>
      <c r="C7" s="11">
        <v>2008</v>
      </c>
      <c r="D7" s="9">
        <v>4445573703.5799999</v>
      </c>
      <c r="E7" s="9">
        <v>375232895.51999998</v>
      </c>
      <c r="F7" s="9"/>
      <c r="G7" s="10">
        <v>0</v>
      </c>
      <c r="H7" s="9">
        <v>40613652</v>
      </c>
      <c r="I7" s="9">
        <v>0</v>
      </c>
      <c r="J7" s="9">
        <v>7033710</v>
      </c>
      <c r="K7" s="9">
        <v>21050329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377700</v>
      </c>
      <c r="R7" s="9">
        <v>0</v>
      </c>
      <c r="S7" s="9">
        <v>0</v>
      </c>
      <c r="T7" s="9">
        <v>4680</v>
      </c>
      <c r="U7" s="10">
        <f t="shared" si="0"/>
        <v>69080071</v>
      </c>
      <c r="V7" s="10">
        <f t="shared" si="1"/>
        <v>69080071</v>
      </c>
    </row>
    <row r="8" spans="2:22" ht="15.75" thickBot="1" x14ac:dyDescent="0.3">
      <c r="B8" s="15"/>
      <c r="C8" s="11">
        <v>2009</v>
      </c>
      <c r="D8" s="9">
        <v>4613581411.3599997</v>
      </c>
      <c r="E8" s="9">
        <v>387899089.68000001</v>
      </c>
      <c r="F8" s="9"/>
      <c r="G8" s="10">
        <v>0</v>
      </c>
      <c r="H8" s="9">
        <v>39117084</v>
      </c>
      <c r="I8" s="9">
        <v>0</v>
      </c>
      <c r="J8" s="9">
        <v>3772835</v>
      </c>
      <c r="K8" s="9">
        <v>22439172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397850</v>
      </c>
      <c r="R8" s="9">
        <v>0</v>
      </c>
      <c r="S8" s="9">
        <v>0</v>
      </c>
      <c r="T8" s="9">
        <v>2815</v>
      </c>
      <c r="U8" s="10">
        <f t="shared" si="0"/>
        <v>65729756</v>
      </c>
      <c r="V8" s="10">
        <f t="shared" si="1"/>
        <v>65729756</v>
      </c>
    </row>
    <row r="9" spans="2:22" ht="15.75" thickBot="1" x14ac:dyDescent="0.3">
      <c r="B9" s="15"/>
      <c r="C9" s="11">
        <v>2010</v>
      </c>
      <c r="D9" s="9">
        <v>4723013429.3599997</v>
      </c>
      <c r="E9" s="9">
        <v>407073950.49000001</v>
      </c>
      <c r="F9" s="9"/>
      <c r="G9" s="10">
        <v>0</v>
      </c>
      <c r="H9" s="9">
        <v>36958623</v>
      </c>
      <c r="I9" s="9">
        <v>0</v>
      </c>
      <c r="J9" s="9">
        <v>2157145</v>
      </c>
      <c r="K9" s="9">
        <v>23563733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322800</v>
      </c>
      <c r="R9" s="9">
        <v>0</v>
      </c>
      <c r="S9" s="9">
        <v>0</v>
      </c>
      <c r="T9" s="9">
        <v>2415</v>
      </c>
      <c r="U9" s="10">
        <f t="shared" si="0"/>
        <v>63004716</v>
      </c>
      <c r="V9" s="10">
        <f t="shared" si="1"/>
        <v>63004716</v>
      </c>
    </row>
    <row r="10" spans="2:22" ht="15.75" thickBot="1" x14ac:dyDescent="0.3">
      <c r="B10" s="15"/>
      <c r="C10" s="11">
        <v>2011</v>
      </c>
      <c r="D10" s="9">
        <v>4988007891.8699999</v>
      </c>
      <c r="E10" s="9">
        <v>434415889.69</v>
      </c>
      <c r="F10" s="9"/>
      <c r="G10" s="10">
        <v>0</v>
      </c>
      <c r="H10" s="9">
        <v>33217379</v>
      </c>
      <c r="I10" s="9">
        <v>0</v>
      </c>
      <c r="J10" s="9">
        <v>1335280</v>
      </c>
      <c r="K10" s="9">
        <v>27099251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350800</v>
      </c>
      <c r="R10" s="9">
        <v>0</v>
      </c>
      <c r="S10" s="9">
        <v>0</v>
      </c>
      <c r="T10" s="9">
        <v>30</v>
      </c>
      <c r="U10" s="10">
        <f t="shared" si="0"/>
        <v>62002740</v>
      </c>
      <c r="V10" s="10">
        <f t="shared" si="1"/>
        <v>62002740</v>
      </c>
    </row>
    <row r="11" spans="2:22" ht="15.75" thickBot="1" x14ac:dyDescent="0.3">
      <c r="B11" s="15"/>
      <c r="C11" s="11">
        <v>2012</v>
      </c>
      <c r="D11" s="9">
        <v>5113108047.9899998</v>
      </c>
      <c r="E11" s="9">
        <v>448832810.55000001</v>
      </c>
      <c r="F11" s="9"/>
      <c r="G11" s="10">
        <v>0</v>
      </c>
      <c r="H11" s="9">
        <v>30762195</v>
      </c>
      <c r="I11" s="9">
        <v>0</v>
      </c>
      <c r="J11" s="9">
        <v>1197060</v>
      </c>
      <c r="K11" s="9">
        <v>29700522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34750</v>
      </c>
      <c r="R11" s="9">
        <v>0</v>
      </c>
      <c r="S11" s="9">
        <v>0</v>
      </c>
      <c r="T11" s="9">
        <v>0</v>
      </c>
      <c r="U11" s="10">
        <f t="shared" si="0"/>
        <v>61694527</v>
      </c>
      <c r="V11" s="10">
        <f t="shared" si="1"/>
        <v>61694527</v>
      </c>
    </row>
    <row r="12" spans="2:22" ht="15.75" thickBot="1" x14ac:dyDescent="0.3">
      <c r="B12" s="16"/>
      <c r="C12" s="11">
        <v>2013</v>
      </c>
      <c r="D12" s="9">
        <v>5111331229.8400002</v>
      </c>
      <c r="E12" s="9">
        <v>442365887.73000002</v>
      </c>
      <c r="F12" s="9"/>
      <c r="G12" s="10">
        <v>7444824.2800000003</v>
      </c>
      <c r="H12" s="9">
        <v>25545330</v>
      </c>
      <c r="I12" s="9">
        <v>0</v>
      </c>
      <c r="J12" s="9">
        <v>1320370</v>
      </c>
      <c r="K12" s="9">
        <v>34327982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0">
        <f t="shared" si="0"/>
        <v>61193682</v>
      </c>
      <c r="V12" s="10">
        <f t="shared" si="1"/>
        <v>68638506.280000001</v>
      </c>
    </row>
    <row r="13" spans="2:22" ht="15.75" thickBot="1" x14ac:dyDescent="0.3">
      <c r="B13" s="17" t="s">
        <v>19</v>
      </c>
      <c r="C13" s="12">
        <v>2014</v>
      </c>
      <c r="D13" s="5">
        <v>5177345265.75</v>
      </c>
      <c r="E13" s="5">
        <v>431223118.99000001</v>
      </c>
      <c r="F13" s="5"/>
      <c r="G13" s="7">
        <v>11102225.42</v>
      </c>
      <c r="H13" s="6">
        <v>25632801.539999999</v>
      </c>
      <c r="I13" s="6">
        <v>0</v>
      </c>
      <c r="J13" s="6">
        <v>2992002.5799999996</v>
      </c>
      <c r="K13" s="6">
        <v>44122042.634999998</v>
      </c>
      <c r="L13" s="6">
        <v>70556.784999999989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7">
        <f t="shared" si="0"/>
        <v>72817403.539999992</v>
      </c>
      <c r="V13" s="7">
        <f t="shared" si="1"/>
        <v>83919628.959999993</v>
      </c>
    </row>
    <row r="14" spans="2:22" ht="15.75" thickBot="1" x14ac:dyDescent="0.3">
      <c r="B14" s="18"/>
      <c r="C14" s="12">
        <v>2015</v>
      </c>
      <c r="D14" s="5">
        <v>5402537959.9499998</v>
      </c>
      <c r="E14" s="5">
        <v>446278627.00999999</v>
      </c>
      <c r="F14" s="5"/>
      <c r="G14" s="7">
        <v>12603982.529999999</v>
      </c>
      <c r="H14" s="6">
        <v>26739246.610000003</v>
      </c>
      <c r="I14" s="6">
        <v>0</v>
      </c>
      <c r="J14" s="6">
        <v>2786345.59</v>
      </c>
      <c r="K14" s="6">
        <v>46710591.099999994</v>
      </c>
      <c r="L14" s="6">
        <v>376000.33999999997</v>
      </c>
      <c r="M14" s="6">
        <v>0</v>
      </c>
      <c r="N14" s="6">
        <v>150044.60999999999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7">
        <f t="shared" si="0"/>
        <v>76762228.25</v>
      </c>
      <c r="V14" s="7">
        <f t="shared" si="1"/>
        <v>89366210.780000001</v>
      </c>
    </row>
    <row r="15" spans="2:22" ht="15.75" thickBot="1" x14ac:dyDescent="0.3">
      <c r="B15" s="18"/>
      <c r="C15" s="12">
        <v>2016</v>
      </c>
      <c r="D15" s="5">
        <v>5514933568.9899998</v>
      </c>
      <c r="E15" s="5">
        <v>459432566.57999998</v>
      </c>
      <c r="F15" s="5"/>
      <c r="G15" s="7">
        <v>12624702.859999999</v>
      </c>
      <c r="H15" s="6">
        <v>25961174.460000001</v>
      </c>
      <c r="I15" s="6">
        <v>0</v>
      </c>
      <c r="J15" s="6">
        <v>2986128.7900000005</v>
      </c>
      <c r="K15" s="6">
        <v>46065714.960000008</v>
      </c>
      <c r="L15" s="6">
        <v>1464424.1600000001</v>
      </c>
      <c r="M15" s="6">
        <v>0</v>
      </c>
      <c r="N15" s="6">
        <v>631177.99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7">
        <f t="shared" si="0"/>
        <v>77108620.359999999</v>
      </c>
      <c r="V15" s="7">
        <f t="shared" si="1"/>
        <v>89733323.219999999</v>
      </c>
    </row>
    <row r="16" spans="2:22" ht="15.75" thickBot="1" x14ac:dyDescent="0.3">
      <c r="B16" s="18"/>
      <c r="C16" s="12">
        <v>2017</v>
      </c>
      <c r="D16" s="5">
        <v>5468326234.6000004</v>
      </c>
      <c r="E16" s="5">
        <v>444962154.55000001</v>
      </c>
      <c r="F16" s="5"/>
      <c r="G16" s="7">
        <v>11221333.98</v>
      </c>
      <c r="H16" s="6">
        <v>23679647.640000004</v>
      </c>
      <c r="I16" s="6">
        <v>0</v>
      </c>
      <c r="J16" s="6">
        <v>2553433.17</v>
      </c>
      <c r="K16" s="6">
        <v>52378458.169999994</v>
      </c>
      <c r="L16" s="6">
        <v>1504659.17</v>
      </c>
      <c r="M16" s="6">
        <v>272588.11</v>
      </c>
      <c r="N16" s="6">
        <v>1023253.4699999999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7">
        <f t="shared" si="0"/>
        <v>81412039.729999989</v>
      </c>
      <c r="V16" s="7">
        <f t="shared" si="1"/>
        <v>92633373.709999993</v>
      </c>
    </row>
    <row r="17" spans="2:22" ht="15.75" thickBot="1" x14ac:dyDescent="0.3">
      <c r="B17" s="18"/>
      <c r="C17" s="12">
        <v>2018</v>
      </c>
      <c r="D17" s="5">
        <v>5551893797.1499996</v>
      </c>
      <c r="E17" s="5">
        <v>445511202.79000002</v>
      </c>
      <c r="F17" s="5"/>
      <c r="G17" s="7">
        <v>11761352.43</v>
      </c>
      <c r="H17" s="6">
        <v>23410326.359999999</v>
      </c>
      <c r="I17" s="6">
        <v>0.04</v>
      </c>
      <c r="J17" s="6">
        <v>1427504.9999999998</v>
      </c>
      <c r="K17" s="6">
        <v>51975553.07</v>
      </c>
      <c r="L17" s="6">
        <v>1177060.4199999997</v>
      </c>
      <c r="M17" s="6">
        <v>2487372.75</v>
      </c>
      <c r="N17" s="6">
        <v>623242.80000000005</v>
      </c>
      <c r="O17" s="6">
        <v>301555</v>
      </c>
      <c r="P17" s="6">
        <v>187540</v>
      </c>
      <c r="Q17" s="6">
        <v>0</v>
      </c>
      <c r="R17" s="6">
        <v>0</v>
      </c>
      <c r="S17" s="6">
        <v>0</v>
      </c>
      <c r="T17" s="6">
        <v>0</v>
      </c>
      <c r="U17" s="7">
        <f t="shared" si="0"/>
        <v>81590155.439999998</v>
      </c>
      <c r="V17" s="7">
        <f t="shared" si="1"/>
        <v>93351507.870000005</v>
      </c>
    </row>
    <row r="18" spans="2:22" ht="15.75" thickBot="1" x14ac:dyDescent="0.3">
      <c r="B18" s="18"/>
      <c r="C18" s="12">
        <v>2019</v>
      </c>
      <c r="D18" s="5">
        <v>5851909080.8599997</v>
      </c>
      <c r="E18" s="5">
        <v>459123839.61000001</v>
      </c>
      <c r="F18" s="5"/>
      <c r="G18" s="7">
        <v>12795304.5</v>
      </c>
      <c r="H18" s="6">
        <v>23402647.680000003</v>
      </c>
      <c r="I18" s="6">
        <v>58229.979999999989</v>
      </c>
      <c r="J18" s="6">
        <v>1125856.94</v>
      </c>
      <c r="K18" s="6">
        <v>47592059.719999999</v>
      </c>
      <c r="L18" s="6">
        <v>418367.24</v>
      </c>
      <c r="M18" s="6">
        <v>2927373.8799999994</v>
      </c>
      <c r="N18" s="6">
        <v>278031.09000000003</v>
      </c>
      <c r="O18" s="6">
        <v>549340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7">
        <f t="shared" si="0"/>
        <v>76351906.530000001</v>
      </c>
      <c r="V18" s="7">
        <f t="shared" si="1"/>
        <v>89147211.030000001</v>
      </c>
    </row>
    <row r="19" spans="2:22" ht="15.75" thickBot="1" x14ac:dyDescent="0.3">
      <c r="B19" s="18"/>
      <c r="C19" s="12">
        <v>2020</v>
      </c>
      <c r="D19" s="5">
        <v>4460847923.75</v>
      </c>
      <c r="E19" s="5">
        <v>339599506.88</v>
      </c>
      <c r="F19" s="5"/>
      <c r="G19" s="7">
        <v>8680347.8100000005</v>
      </c>
      <c r="H19" s="6">
        <v>14863300.16</v>
      </c>
      <c r="I19" s="6">
        <v>26.88</v>
      </c>
      <c r="J19" s="6">
        <v>786524.64</v>
      </c>
      <c r="K19" s="6">
        <v>35329787.280000009</v>
      </c>
      <c r="L19" s="6">
        <v>810665.58999999985</v>
      </c>
      <c r="M19" s="6">
        <v>1865807.4800000002</v>
      </c>
      <c r="N19" s="6">
        <v>181002.77000000002</v>
      </c>
      <c r="O19" s="6">
        <v>398667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7">
        <f t="shared" si="0"/>
        <v>54235781.800000012</v>
      </c>
      <c r="V19" s="7">
        <f t="shared" si="1"/>
        <v>62916129.610000014</v>
      </c>
    </row>
    <row r="20" spans="2:22" ht="15.75" thickBot="1" x14ac:dyDescent="0.3">
      <c r="B20" s="19"/>
      <c r="C20" s="12">
        <v>2021</v>
      </c>
      <c r="D20" s="5">
        <v>898497511.26999998</v>
      </c>
      <c r="E20" s="5">
        <v>72025789.390000001</v>
      </c>
      <c r="F20" s="5"/>
      <c r="G20" s="7">
        <v>1226417.51</v>
      </c>
      <c r="H20" s="6">
        <v>156141</v>
      </c>
      <c r="I20" s="6">
        <v>0</v>
      </c>
      <c r="J20" s="6">
        <v>0</v>
      </c>
      <c r="K20" s="6">
        <v>3901883.33</v>
      </c>
      <c r="L20" s="6">
        <v>727.45</v>
      </c>
      <c r="M20" s="6">
        <v>1334.81</v>
      </c>
      <c r="N20" s="6">
        <v>0</v>
      </c>
      <c r="O20" s="6">
        <v>22285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7">
        <f t="shared" si="0"/>
        <v>4082371.5900000003</v>
      </c>
      <c r="V20" s="7">
        <f t="shared" si="1"/>
        <v>5308789.1000000006</v>
      </c>
    </row>
  </sheetData>
  <customSheetViews>
    <customSheetView guid="{74C0477F-0353-4CCC-9ECD-37B0C4E0F2E5}" showGridLines="0">
      <selection activeCell="J4" sqref="J4:J9"/>
      <pageMargins left="0.7" right="0.7" top="0.75" bottom="0.75" header="0.3" footer="0.3"/>
    </customSheetView>
    <customSheetView guid="{C29C8CF1-20E1-47B9-87A3-72A90A9244BE}" showGridLines="0">
      <selection activeCell="H20" sqref="H20"/>
      <pageMargins left="0.7" right="0.7" top="0.75" bottom="0.75" header="0.3" footer="0.3"/>
    </customSheetView>
    <customSheetView guid="{E89BB7D5-ED63-4D1D-B9FE-25A6B8569A2E}" showGridLines="0">
      <selection activeCell="I4" sqref="I4"/>
      <pageMargins left="0.7" right="0.7" top="0.75" bottom="0.75" header="0.3" footer="0.3"/>
    </customSheetView>
    <customSheetView guid="{55F95B73-C17F-4CC3-9598-2A2C2DEBF078}" showGridLines="0">
      <selection activeCell="K4" sqref="K4"/>
      <pageMargins left="0.7" right="0.7" top="0.75" bottom="0.75" header="0.3" footer="0.3"/>
    </customSheetView>
  </customSheetViews>
  <mergeCells count="2">
    <mergeCell ref="B4:B12"/>
    <mergeCell ref="B13:B2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831B90248A540B6D7402B812F83D7" ma:contentTypeVersion="11" ma:contentTypeDescription="Create a new document." ma:contentTypeScope="" ma:versionID="b84453e8f40ff1bc38d95d643eb89927">
  <xsd:schema xmlns:xsd="http://www.w3.org/2001/XMLSchema" xmlns:xs="http://www.w3.org/2001/XMLSchema" xmlns:p="http://schemas.microsoft.com/office/2006/metadata/properties" xmlns:ns1="2502e859-f0bf-4bcc-8c9f-128c9f9c82d2" xmlns:ns3="30211e61-8a7b-4fc1-a145-5e21de2cb23f" targetNamespace="http://schemas.microsoft.com/office/2006/metadata/properties" ma:root="true" ma:fieldsID="0f5a8274a582d6643c0b7fd495f62856" ns1:_="" ns3:_="">
    <xsd:import namespace="2502e859-f0bf-4bcc-8c9f-128c9f9c82d2"/>
    <xsd:import namespace="30211e61-8a7b-4fc1-a145-5e21de2cb23f"/>
    <xsd:element name="properties">
      <xsd:complexType>
        <xsd:sequence>
          <xsd:element name="documentManagement">
            <xsd:complexType>
              <xsd:all>
                <xsd:element ref="ns1:Docu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e859-f0bf-4bcc-8c9f-128c9f9c82d2" elementFormDefault="qualified">
    <xsd:import namespace="http://schemas.microsoft.com/office/2006/documentManagement/types"/>
    <xsd:import namespace="http://schemas.microsoft.com/office/infopath/2007/PartnerControls"/>
    <xsd:element name="Document" ma:index="0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1e61-8a7b-4fc1-a145-5e21de2c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2502e859-f0bf-4bcc-8c9f-128c9f9c82d2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DEB1DAC8-5FF3-43F4-BBF8-D1F6F1187EE3}"/>
</file>

<file path=customXml/itemProps2.xml><?xml version="1.0" encoding="utf-8"?>
<ds:datastoreItem xmlns:ds="http://schemas.openxmlformats.org/officeDocument/2006/customXml" ds:itemID="{AD017237-E1B1-4B95-B00C-A9969558B0F5}"/>
</file>

<file path=customXml/itemProps3.xml><?xml version="1.0" encoding="utf-8"?>
<ds:datastoreItem xmlns:ds="http://schemas.openxmlformats.org/officeDocument/2006/customXml" ds:itemID="{12FFFF86-00D1-4B1B-A29D-F756C05BAD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Crown Melbourne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Edwards</dc:creator>
  <cp:lastModifiedBy>Jose Machado</cp:lastModifiedBy>
  <dcterms:created xsi:type="dcterms:W3CDTF">2020-01-03T02:31:34Z</dcterms:created>
  <dcterms:modified xsi:type="dcterms:W3CDTF">2021-03-04T04:52:10Z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0x010100BC8831B90248A540B6D7402B812F83D7</vt:lpwstr>
  </property>
</Properties>
</file>